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tabRatio="0" activeTab="0"/>
  </bookViews>
  <sheets>
    <sheet name="calcolo velocità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<sst xmlns="http://schemas.openxmlformats.org/spreadsheetml/2006/main" count="18" uniqueCount="17">
  <si>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Newton</t>
  </si>
  <si>
    <t>Peso della freccia in Grani</t>
  </si>
  <si>
    <t>Velocità m/s</t>
  </si>
  <si>
    <t>Velocità ft/s</t>
  </si>
  <si>
    <t>Calcolo iniziale  della velocità della freccia</t>
  </si>
  <si>
    <t>Medium cam            + 5 Libre</t>
  </si>
  <si>
    <t>Solo per compound</t>
  </si>
  <si>
    <t>Ard cam               + 10 Libre</t>
  </si>
  <si>
    <r>
      <t>superfice sezione freccia in m</t>
    </r>
    <r>
      <rPr>
        <vertAlign val="superscript"/>
        <sz val="10"/>
        <rFont val="Arial"/>
        <family val="2"/>
      </rPr>
      <t>2</t>
    </r>
  </si>
  <si>
    <t>massa in kg</t>
  </si>
  <si>
    <r>
      <t>densità dell'aria kg/m</t>
    </r>
    <r>
      <rPr>
        <vertAlign val="superscript"/>
        <sz val="10"/>
        <rFont val="Arial"/>
        <family val="2"/>
      </rPr>
      <t>3</t>
    </r>
  </si>
  <si>
    <t>AX/AX-35"              + 10 Libre</t>
  </si>
  <si>
    <t>AX/AX-32"               + 20 Libre</t>
  </si>
  <si>
    <t xml:space="preserve">    ------------&gt;</t>
  </si>
  <si>
    <t>Potenza dell'arco             in Libre</t>
  </si>
  <si>
    <t>Bracing heinght                 in pollici</t>
  </si>
  <si>
    <t>Allungo dell'arco            in pollici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</si>
</sst>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E+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perscript"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8"/>
      <color indexed="9"/>
      <name val="Calibri"/>
      <family val="2"/>
    </font>
    <font>
      <sz val="16"/>
      <color indexed="9"/>
      <name val="Calibri"/>
      <family val="2"/>
    </font>
    <font>
      <sz val="16"/>
      <color indexed="51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b/>
      <sz val="16"/>
      <color indexed="9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i/>
      <sz val="2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8"/>
      <color theme="0"/>
      <name val="Calibri"/>
      <family val="2"/>
    </font>
    <font>
      <sz val="16"/>
      <color theme="0"/>
      <name val="Calibri"/>
      <family val="2"/>
    </font>
    <font>
      <sz val="16"/>
      <color rgb="FFFFC000"/>
      <name val="Calibri"/>
      <family val="2"/>
    </font>
    <font>
      <b/>
      <sz val="11"/>
      <color rgb="FFFF0000"/>
      <name val="Calibri"/>
      <family val="2"/>
    </font>
    <font>
      <sz val="18"/>
      <color theme="1"/>
      <name val="Calibri"/>
      <family val="2"/>
    </font>
    <font>
      <b/>
      <sz val="16"/>
      <color theme="0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i/>
      <sz val="2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theme="0"/>
      </right>
      <top>
        <color indexed="63"/>
      </top>
      <bottom style="double">
        <color theme="0"/>
      </bottom>
    </border>
    <border>
      <left>
        <color indexed="63"/>
      </left>
      <right>
        <color indexed="63"/>
      </right>
      <top>
        <color indexed="63"/>
      </top>
      <bottom style="double">
        <color theme="0"/>
      </bottom>
    </border>
    <border>
      <left style="double">
        <color theme="0"/>
      </left>
      <right style="double">
        <color theme="0"/>
      </right>
      <top>
        <color indexed="63"/>
      </top>
      <bottom style="double">
        <color theme="0"/>
      </bottom>
    </border>
    <border>
      <left>
        <color indexed="63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 style="double">
        <color theme="0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 style="thin">
        <color rgb="FF00B050"/>
      </bottom>
    </border>
    <border>
      <left style="double">
        <color theme="0"/>
      </left>
      <right style="double">
        <color theme="0"/>
      </right>
      <top style="thin">
        <color rgb="FF00B050"/>
      </top>
      <bottom style="thin">
        <color rgb="FF00B050"/>
      </bottom>
    </border>
    <border>
      <left style="double">
        <color theme="0"/>
      </left>
      <right style="double">
        <color theme="0"/>
      </right>
      <top style="thin">
        <color rgb="FF00B050"/>
      </top>
      <bottom style="double">
        <color theme="0"/>
      </bottom>
    </border>
    <border>
      <left>
        <color indexed="63"/>
      </left>
      <right style="double">
        <color theme="0"/>
      </right>
      <top style="double">
        <color theme="0"/>
      </top>
      <bottom>
        <color indexed="63"/>
      </bottom>
    </border>
    <border>
      <left>
        <color indexed="63"/>
      </left>
      <right style="double">
        <color theme="0"/>
      </right>
      <top>
        <color indexed="63"/>
      </top>
      <bottom style="thin">
        <color rgb="FF00B050"/>
      </bottom>
    </border>
    <border>
      <left>
        <color indexed="63"/>
      </left>
      <right style="double">
        <color theme="0"/>
      </right>
      <top style="thin">
        <color rgb="FF00B050"/>
      </top>
      <bottom style="thin">
        <color rgb="FF00B050"/>
      </bottom>
    </border>
    <border>
      <left>
        <color indexed="63"/>
      </left>
      <right style="double">
        <color theme="0"/>
      </right>
      <top style="thin">
        <color rgb="FF00B050"/>
      </top>
      <bottom style="double">
        <color theme="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theme="0"/>
      </left>
      <right>
        <color indexed="63"/>
      </right>
      <top style="double">
        <color theme="0"/>
      </top>
      <bottom>
        <color indexed="63"/>
      </bottom>
    </border>
    <border>
      <left>
        <color indexed="63"/>
      </left>
      <right>
        <color indexed="63"/>
      </right>
      <top style="double">
        <color theme="0"/>
      </top>
      <bottom>
        <color indexed="63"/>
      </bottom>
    </border>
    <border>
      <left style="double">
        <color theme="0"/>
      </left>
      <right>
        <color indexed="63"/>
      </right>
      <top>
        <color indexed="63"/>
      </top>
      <bottom style="double">
        <color theme="0"/>
      </bottom>
    </border>
    <border>
      <left>
        <color indexed="63"/>
      </left>
      <right>
        <color indexed="63"/>
      </right>
      <top style="double">
        <color theme="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double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 vertical="center" wrapText="1"/>
      <protection hidden="1"/>
    </xf>
    <xf numFmtId="172" fontId="47" fillId="34" borderId="10" xfId="0" applyNumberFormat="1" applyFont="1" applyFill="1" applyBorder="1" applyAlignment="1" applyProtection="1">
      <alignment vertical="center"/>
      <protection hidden="1"/>
    </xf>
    <xf numFmtId="172" fontId="48" fillId="33" borderId="0" xfId="0" applyNumberFormat="1" applyFont="1" applyFill="1" applyBorder="1" applyAlignment="1" applyProtection="1">
      <alignment vertical="center"/>
      <protection hidden="1"/>
    </xf>
    <xf numFmtId="0" fontId="37" fillId="33" borderId="0" xfId="0" applyFont="1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horizontal="center"/>
      <protection hidden="1"/>
    </xf>
    <xf numFmtId="0" fontId="37" fillId="33" borderId="0" xfId="0" applyFont="1" applyFill="1" applyAlignment="1" applyProtection="1">
      <alignment/>
      <protection hidden="1"/>
    </xf>
    <xf numFmtId="0" fontId="37" fillId="33" borderId="0" xfId="0" applyFont="1" applyFill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/>
      <protection hidden="1"/>
    </xf>
    <xf numFmtId="0" fontId="50" fillId="33" borderId="0" xfId="0" applyFont="1" applyFill="1" applyAlignment="1" applyProtection="1">
      <alignment/>
      <protection hidden="1"/>
    </xf>
    <xf numFmtId="173" fontId="0" fillId="0" borderId="0" xfId="0" applyNumberFormat="1" applyFill="1" applyAlignment="1" applyProtection="1">
      <alignment/>
      <protection locked="0"/>
    </xf>
    <xf numFmtId="169" fontId="0" fillId="0" borderId="0" xfId="0" applyNumberFormat="1" applyFill="1" applyAlignment="1">
      <alignment/>
    </xf>
    <xf numFmtId="0" fontId="0" fillId="0" borderId="0" xfId="0" applyFill="1" applyAlignment="1" applyProtection="1">
      <alignment/>
      <protection hidden="1"/>
    </xf>
    <xf numFmtId="171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46" fillId="33" borderId="11" xfId="0" applyFont="1" applyFill="1" applyBorder="1" applyAlignment="1" applyProtection="1">
      <alignment vertical="center" wrapText="1"/>
      <protection hidden="1"/>
    </xf>
    <xf numFmtId="172" fontId="51" fillId="34" borderId="12" xfId="0" applyNumberFormat="1" applyFont="1" applyFill="1" applyBorder="1" applyAlignment="1" applyProtection="1">
      <alignment horizontal="center" vertical="center"/>
      <protection hidden="1"/>
    </xf>
    <xf numFmtId="172" fontId="51" fillId="34" borderId="13" xfId="0" applyNumberFormat="1" applyFont="1" applyFill="1" applyBorder="1" applyAlignment="1" applyProtection="1">
      <alignment horizontal="center" vertical="center"/>
      <protection hidden="1"/>
    </xf>
    <xf numFmtId="172" fontId="47" fillId="34" borderId="14" xfId="0" applyNumberFormat="1" applyFont="1" applyFill="1" applyBorder="1" applyAlignment="1" applyProtection="1">
      <alignment vertical="center"/>
      <protection hidden="1"/>
    </xf>
    <xf numFmtId="172" fontId="48" fillId="33" borderId="15" xfId="0" applyNumberFormat="1" applyFont="1" applyFill="1" applyBorder="1" applyAlignment="1" applyProtection="1">
      <alignment vertical="center"/>
      <protection hidden="1"/>
    </xf>
    <xf numFmtId="0" fontId="0" fillId="33" borderId="16" xfId="0" applyFill="1" applyBorder="1" applyAlignment="1" applyProtection="1">
      <alignment/>
      <protection hidden="1"/>
    </xf>
    <xf numFmtId="0" fontId="30" fillId="35" borderId="17" xfId="0" applyFont="1" applyFill="1" applyBorder="1" applyAlignment="1" applyProtection="1">
      <alignment horizontal="center" vertical="center"/>
      <protection hidden="1" locked="0"/>
    </xf>
    <xf numFmtId="0" fontId="30" fillId="35" borderId="18" xfId="0" applyFont="1" applyFill="1" applyBorder="1" applyAlignment="1" applyProtection="1">
      <alignment horizontal="center"/>
      <protection hidden="1" locked="0"/>
    </xf>
    <xf numFmtId="0" fontId="30" fillId="35" borderId="19" xfId="0" applyFont="1" applyFill="1" applyBorder="1" applyAlignment="1" applyProtection="1">
      <alignment horizontal="center"/>
      <protection hidden="1" locked="0"/>
    </xf>
    <xf numFmtId="0" fontId="30" fillId="35" borderId="17" xfId="0" applyFont="1" applyFill="1" applyBorder="1" applyAlignment="1" applyProtection="1">
      <alignment horizontal="center"/>
      <protection hidden="1" locked="0"/>
    </xf>
    <xf numFmtId="0" fontId="0" fillId="33" borderId="20" xfId="0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0" fillId="33" borderId="21" xfId="0" applyFill="1" applyBorder="1" applyAlignment="1" applyProtection="1">
      <alignment/>
      <protection hidden="1"/>
    </xf>
    <xf numFmtId="0" fontId="37" fillId="33" borderId="20" xfId="0" applyFont="1" applyFill="1" applyBorder="1" applyAlignment="1" applyProtection="1">
      <alignment/>
      <protection hidden="1"/>
    </xf>
    <xf numFmtId="0" fontId="4" fillId="36" borderId="14" xfId="0" applyFont="1" applyFill="1" applyBorder="1" applyAlignment="1" applyProtection="1">
      <alignment horizontal="center" vertical="center"/>
      <protection hidden="1"/>
    </xf>
    <xf numFmtId="0" fontId="4" fillId="36" borderId="12" xfId="0" applyFont="1" applyFill="1" applyBorder="1" applyAlignment="1" applyProtection="1">
      <alignment horizontal="center" vertical="center"/>
      <protection hidden="1"/>
    </xf>
    <xf numFmtId="0" fontId="52" fillId="33" borderId="12" xfId="0" applyFont="1" applyFill="1" applyBorder="1" applyAlignment="1" applyProtection="1">
      <alignment horizontal="center"/>
      <protection hidden="1"/>
    </xf>
    <xf numFmtId="0" fontId="52" fillId="33" borderId="14" xfId="0" applyFont="1" applyFill="1" applyBorder="1" applyAlignment="1" applyProtection="1">
      <alignment horizontal="center"/>
      <protection hidden="1"/>
    </xf>
    <xf numFmtId="0" fontId="52" fillId="33" borderId="22" xfId="0" applyFont="1" applyFill="1" applyBorder="1" applyAlignment="1" applyProtection="1">
      <alignment horizontal="center"/>
      <protection hidden="1"/>
    </xf>
    <xf numFmtId="0" fontId="52" fillId="33" borderId="18" xfId="0" applyFont="1" applyFill="1" applyBorder="1" applyAlignment="1" applyProtection="1">
      <alignment horizontal="center"/>
      <protection hidden="1"/>
    </xf>
    <xf numFmtId="0" fontId="53" fillId="33" borderId="14" xfId="0" applyFont="1" applyFill="1" applyBorder="1" applyAlignment="1" applyProtection="1">
      <alignment/>
      <protection hidden="1"/>
    </xf>
    <xf numFmtId="0" fontId="53" fillId="33" borderId="17" xfId="0" applyFont="1" applyFill="1" applyBorder="1" applyAlignment="1" applyProtection="1">
      <alignment/>
      <protection hidden="1"/>
    </xf>
    <xf numFmtId="0" fontId="30" fillId="35" borderId="12" xfId="0" applyFont="1" applyFill="1" applyBorder="1" applyAlignment="1" applyProtection="1">
      <alignment horizontal="center"/>
      <protection hidden="1" locked="0"/>
    </xf>
    <xf numFmtId="0" fontId="53" fillId="36" borderId="23" xfId="0" applyFont="1" applyFill="1" applyBorder="1" applyAlignment="1" applyProtection="1">
      <alignment horizontal="center" vertical="center" wrapText="1"/>
      <protection hidden="1"/>
    </xf>
    <xf numFmtId="0" fontId="53" fillId="36" borderId="24" xfId="0" applyFont="1" applyFill="1" applyBorder="1" applyAlignment="1" applyProtection="1">
      <alignment horizontal="center" vertical="center" wrapText="1"/>
      <protection hidden="1"/>
    </xf>
    <xf numFmtId="0" fontId="53" fillId="36" borderId="25" xfId="0" applyFont="1" applyFill="1" applyBorder="1" applyAlignment="1" applyProtection="1">
      <alignment horizontal="center" vertical="center" wrapText="1"/>
      <protection hidden="1"/>
    </xf>
    <xf numFmtId="0" fontId="53" fillId="36" borderId="26" xfId="0" applyFont="1" applyFill="1" applyBorder="1" applyAlignment="1" applyProtection="1">
      <alignment horizontal="center" vertical="center" wrapText="1"/>
      <protection hidden="1"/>
    </xf>
    <xf numFmtId="0" fontId="53" fillId="36" borderId="21" xfId="0" applyFont="1" applyFill="1" applyBorder="1" applyAlignment="1" applyProtection="1">
      <alignment horizontal="center" vertical="center" wrapText="1"/>
      <protection hidden="1"/>
    </xf>
    <xf numFmtId="0" fontId="53" fillId="36" borderId="17" xfId="0" applyFont="1" applyFill="1" applyBorder="1" applyAlignment="1" applyProtection="1">
      <alignment horizontal="center" vertical="center" wrapText="1"/>
      <protection hidden="1"/>
    </xf>
    <xf numFmtId="0" fontId="53" fillId="36" borderId="27" xfId="0" applyFont="1" applyFill="1" applyBorder="1" applyAlignment="1" applyProtection="1">
      <alignment horizontal="center" vertical="center" wrapText="1"/>
      <protection hidden="1"/>
    </xf>
    <xf numFmtId="0" fontId="53" fillId="36" borderId="28" xfId="0" applyFont="1" applyFill="1" applyBorder="1" applyAlignment="1" applyProtection="1">
      <alignment horizontal="center" vertical="center" wrapText="1"/>
      <protection hidden="1"/>
    </xf>
    <xf numFmtId="0" fontId="53" fillId="36" borderId="29" xfId="0" applyFont="1" applyFill="1" applyBorder="1" applyAlignment="1" applyProtection="1">
      <alignment horizontal="center" vertical="center" wrapText="1"/>
      <protection hidden="1"/>
    </xf>
    <xf numFmtId="0" fontId="50" fillId="37" borderId="30" xfId="0" applyFont="1" applyFill="1" applyBorder="1" applyAlignment="1" applyProtection="1">
      <alignment horizontal="center" vertical="center" wrapText="1"/>
      <protection hidden="1"/>
    </xf>
    <xf numFmtId="0" fontId="50" fillId="37" borderId="10" xfId="0" applyFont="1" applyFill="1" applyBorder="1" applyAlignment="1" applyProtection="1">
      <alignment horizontal="center" vertical="center" wrapText="1"/>
      <protection hidden="1"/>
    </xf>
    <xf numFmtId="0" fontId="50" fillId="37" borderId="31" xfId="0" applyFont="1" applyFill="1" applyBorder="1" applyAlignment="1" applyProtection="1">
      <alignment horizontal="center" vertical="center" wrapText="1"/>
      <protection hidden="1"/>
    </xf>
    <xf numFmtId="0" fontId="54" fillId="34" borderId="32" xfId="0" applyFont="1" applyFill="1" applyBorder="1" applyAlignment="1" applyProtection="1">
      <alignment horizontal="center" vertical="center" wrapText="1"/>
      <protection hidden="1"/>
    </xf>
    <xf numFmtId="0" fontId="54" fillId="34" borderId="33" xfId="0" applyFont="1" applyFill="1" applyBorder="1" applyAlignment="1" applyProtection="1">
      <alignment horizontal="center" vertical="center" wrapText="1"/>
      <protection hidden="1"/>
    </xf>
    <xf numFmtId="0" fontId="54" fillId="34" borderId="26" xfId="0" applyFont="1" applyFill="1" applyBorder="1" applyAlignment="1" applyProtection="1">
      <alignment horizontal="center" vertical="center" wrapText="1"/>
      <protection hidden="1"/>
    </xf>
    <xf numFmtId="0" fontId="54" fillId="34" borderId="34" xfId="0" applyFont="1" applyFill="1" applyBorder="1" applyAlignment="1" applyProtection="1">
      <alignment horizontal="center" vertical="center" wrapText="1"/>
      <protection hidden="1"/>
    </xf>
    <xf numFmtId="0" fontId="54" fillId="34" borderId="18" xfId="0" applyFont="1" applyFill="1" applyBorder="1" applyAlignment="1" applyProtection="1">
      <alignment horizontal="center" vertical="center" wrapText="1"/>
      <protection hidden="1"/>
    </xf>
    <xf numFmtId="0" fontId="54" fillId="34" borderId="17" xfId="0" applyFont="1" applyFill="1" applyBorder="1" applyAlignment="1" applyProtection="1">
      <alignment horizontal="center" vertical="center" wrapText="1"/>
      <protection hidden="1"/>
    </xf>
    <xf numFmtId="0" fontId="53" fillId="36" borderId="35" xfId="0" applyFont="1" applyFill="1" applyBorder="1" applyAlignment="1" applyProtection="1">
      <alignment horizontal="center" vertical="center" wrapText="1"/>
      <protection hidden="1"/>
    </xf>
    <xf numFmtId="0" fontId="53" fillId="36" borderId="36" xfId="0" applyFont="1" applyFill="1" applyBorder="1" applyAlignment="1" applyProtection="1">
      <alignment horizontal="center" vertical="center" wrapText="1"/>
      <protection hidden="1"/>
    </xf>
    <xf numFmtId="0" fontId="53" fillId="36" borderId="37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showGridLines="0" showRowColHeaders="0" tabSelected="1" zoomScalePageLayoutView="0" workbookViewId="0" topLeftCell="A1">
      <selection activeCell="G10" sqref="G10"/>
    </sheetView>
  </sheetViews>
  <sheetFormatPr defaultColWidth="9.140625" defaultRowHeight="15"/>
  <cols>
    <col min="1" max="1" width="9.140625" style="1" customWidth="1"/>
    <col min="2" max="4" width="13.8515625" style="1" customWidth="1"/>
    <col min="5" max="5" width="13.8515625" style="1" hidden="1" customWidth="1"/>
    <col min="6" max="6" width="15.28125" style="1" customWidth="1"/>
    <col min="7" max="10" width="13.8515625" style="1" customWidth="1"/>
    <col min="11" max="11" width="9.140625" style="1" customWidth="1"/>
    <col min="12" max="15" width="9.140625" style="1" hidden="1" customWidth="1"/>
    <col min="16" max="16384" width="9.140625" style="1" customWidth="1"/>
  </cols>
  <sheetData>
    <row r="1" ht="15.75" thickBot="1"/>
    <row r="2" spans="2:10" ht="15" customHeight="1" thickTop="1">
      <c r="B2" s="53" t="s">
        <v>4</v>
      </c>
      <c r="C2" s="54"/>
      <c r="D2" s="54"/>
      <c r="E2" s="54"/>
      <c r="F2" s="54"/>
      <c r="G2" s="54"/>
      <c r="H2" s="54"/>
      <c r="I2" s="54"/>
      <c r="J2" s="55"/>
    </row>
    <row r="3" spans="1:10" ht="15" customHeight="1" thickBot="1">
      <c r="A3" s="2"/>
      <c r="B3" s="56"/>
      <c r="C3" s="57"/>
      <c r="D3" s="57"/>
      <c r="E3" s="57"/>
      <c r="F3" s="57"/>
      <c r="G3" s="57"/>
      <c r="H3" s="57"/>
      <c r="I3" s="57"/>
      <c r="J3" s="58"/>
    </row>
    <row r="4" spans="2:15" ht="15.75" customHeight="1" thickBot="1" thickTop="1">
      <c r="B4" s="3"/>
      <c r="C4" s="3"/>
      <c r="D4" s="3"/>
      <c r="E4" s="3"/>
      <c r="F4" s="3"/>
      <c r="G4" s="18"/>
      <c r="H4" s="18"/>
      <c r="I4" s="3"/>
      <c r="J4" s="3"/>
      <c r="L4" s="12">
        <v>5E-05</v>
      </c>
      <c r="M4" s="13" t="s">
        <v>8</v>
      </c>
      <c r="N4" s="14"/>
      <c r="O4" s="14"/>
    </row>
    <row r="5" spans="2:15" ht="27" customHeight="1" thickBot="1" thickTop="1">
      <c r="B5" s="2"/>
      <c r="C5" s="2"/>
      <c r="D5" s="2"/>
      <c r="E5" s="2"/>
      <c r="F5" s="23"/>
      <c r="G5" s="50" t="s">
        <v>6</v>
      </c>
      <c r="H5" s="51"/>
      <c r="I5" s="51"/>
      <c r="J5" s="52"/>
      <c r="L5" s="15">
        <f>F10/15.4/1000</f>
        <v>0.01396103896103896</v>
      </c>
      <c r="M5" s="13" t="s">
        <v>9</v>
      </c>
      <c r="N5" s="14"/>
      <c r="O5" s="14"/>
    </row>
    <row r="6" spans="1:15" ht="15.75" customHeight="1" thickTop="1">
      <c r="A6" s="2"/>
      <c r="B6" s="41" t="s">
        <v>16</v>
      </c>
      <c r="C6" s="44" t="s">
        <v>15</v>
      </c>
      <c r="D6" s="41" t="s">
        <v>14</v>
      </c>
      <c r="E6" s="59" t="s">
        <v>0</v>
      </c>
      <c r="F6" s="41" t="s">
        <v>1</v>
      </c>
      <c r="G6" s="47" t="s">
        <v>5</v>
      </c>
      <c r="H6" s="47" t="s">
        <v>7</v>
      </c>
      <c r="I6" s="47" t="s">
        <v>11</v>
      </c>
      <c r="J6" s="47" t="s">
        <v>12</v>
      </c>
      <c r="L6" s="16">
        <v>1.225</v>
      </c>
      <c r="M6" s="13" t="s">
        <v>10</v>
      </c>
      <c r="N6" s="14"/>
      <c r="O6" s="14"/>
    </row>
    <row r="7" spans="1:15" ht="15" customHeight="1">
      <c r="A7" s="2"/>
      <c r="B7" s="42"/>
      <c r="C7" s="45"/>
      <c r="D7" s="42"/>
      <c r="E7" s="60"/>
      <c r="F7" s="42"/>
      <c r="G7" s="48"/>
      <c r="H7" s="48"/>
      <c r="I7" s="48"/>
      <c r="J7" s="48"/>
      <c r="L7" s="17">
        <f>L4*L6/2/L5/15.4</f>
        <v>0.0001424418604651163</v>
      </c>
      <c r="M7" s="13"/>
      <c r="N7" s="14"/>
      <c r="O7" s="14"/>
    </row>
    <row r="8" spans="1:10" ht="15.75" thickBot="1">
      <c r="A8" s="2"/>
      <c r="B8" s="43"/>
      <c r="C8" s="46"/>
      <c r="D8" s="43"/>
      <c r="E8" s="61"/>
      <c r="F8" s="43"/>
      <c r="G8" s="49"/>
      <c r="H8" s="49"/>
      <c r="I8" s="49"/>
      <c r="J8" s="49"/>
    </row>
    <row r="9" spans="2:10" ht="18" customHeight="1" hidden="1" thickBot="1" thickTop="1">
      <c r="B9" s="34">
        <f>(B10+1)*25.4/1000</f>
        <v>0.6985</v>
      </c>
      <c r="C9" s="35">
        <f>(C10-0.5)*25.4/1000</f>
        <v>0.22225</v>
      </c>
      <c r="D9" s="36">
        <f>(D10+G9+H9+I10+J10)*4535923700000050</f>
        <v>2.3133210870000256E+17</v>
      </c>
      <c r="E9" s="37">
        <v>9.81</v>
      </c>
      <c r="F9" s="34">
        <f>F10/15.5/1000+(L7*1000/15.4)</f>
        <v>0.023120439200709268</v>
      </c>
      <c r="G9" s="38">
        <f>G10*3</f>
        <v>0</v>
      </c>
      <c r="H9" s="38">
        <f>H10*2</f>
        <v>20</v>
      </c>
      <c r="I9" s="38"/>
      <c r="J9" s="39"/>
    </row>
    <row r="10" spans="2:11" ht="16.5" thickBot="1" thickTop="1">
      <c r="B10" s="26">
        <v>26.5</v>
      </c>
      <c r="C10" s="27">
        <v>9.25</v>
      </c>
      <c r="D10" s="40">
        <v>31</v>
      </c>
      <c r="E10" s="25"/>
      <c r="F10" s="40">
        <v>215</v>
      </c>
      <c r="G10" s="24">
        <v>0</v>
      </c>
      <c r="H10" s="24">
        <v>10</v>
      </c>
      <c r="I10" s="24">
        <v>0</v>
      </c>
      <c r="J10" s="24">
        <v>0</v>
      </c>
      <c r="K10" s="2"/>
    </row>
    <row r="11" spans="2:10" ht="16.5" thickBot="1" thickTop="1">
      <c r="B11" s="28"/>
      <c r="C11" s="2"/>
      <c r="D11" s="2"/>
      <c r="F11" s="2"/>
      <c r="H11" s="2"/>
      <c r="I11" s="2"/>
      <c r="J11" s="2"/>
    </row>
    <row r="12" spans="1:7" ht="22.5" thickBot="1" thickTop="1">
      <c r="A12" s="30"/>
      <c r="B12" s="32" t="s">
        <v>2</v>
      </c>
      <c r="C12" s="29" t="s">
        <v>13</v>
      </c>
      <c r="D12" s="19">
        <f>SQRT((B9-C9)*D9*E9/F9)/100000000</f>
        <v>68.37099755973428</v>
      </c>
      <c r="E12" s="4"/>
      <c r="F12" s="5"/>
      <c r="G12" s="2"/>
    </row>
    <row r="13" spans="1:6" ht="16.5" thickBot="1" thickTop="1">
      <c r="A13" s="2"/>
      <c r="B13" s="31"/>
      <c r="C13" s="6"/>
      <c r="D13" s="7"/>
      <c r="E13" s="8"/>
      <c r="F13" s="6"/>
    </row>
    <row r="14" spans="1:7" ht="22.5" thickBot="1" thickTop="1">
      <c r="A14" s="30"/>
      <c r="B14" s="33" t="s">
        <v>3</v>
      </c>
      <c r="C14" s="29" t="s">
        <v>13</v>
      </c>
      <c r="D14" s="20">
        <f>D12*0.328*10.22</f>
        <v>229.19052317983886</v>
      </c>
      <c r="E14" s="21"/>
      <c r="F14" s="22"/>
      <c r="G14" s="9"/>
    </row>
    <row r="15" spans="4:10" ht="15.75" thickTop="1">
      <c r="D15" s="2"/>
      <c r="H15" s="10"/>
      <c r="I15" s="10"/>
      <c r="J15" s="10"/>
    </row>
    <row r="19" ht="23.25">
      <c r="F19" s="11"/>
    </row>
  </sheetData>
  <sheetProtection password="C19C" sheet="1" selectLockedCells="1"/>
  <mergeCells count="11">
    <mergeCell ref="E6:E8"/>
    <mergeCell ref="F6:F8"/>
    <mergeCell ref="C6:C8"/>
    <mergeCell ref="I6:I8"/>
    <mergeCell ref="J6:J8"/>
    <mergeCell ref="G5:J5"/>
    <mergeCell ref="B2:J3"/>
    <mergeCell ref="H6:H8"/>
    <mergeCell ref="G6:G8"/>
    <mergeCell ref="B6:B8"/>
    <mergeCell ref="D6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Ravazzani Luciano</dc:creator>
  <cp:keywords/>
  <dc:description/>
  <cp:lastModifiedBy>Luciano e Piera</cp:lastModifiedBy>
  <dcterms:created xsi:type="dcterms:W3CDTF">2007-08-21T16:15:33Z</dcterms:created>
  <dcterms:modified xsi:type="dcterms:W3CDTF">2012-06-05T18:13:46Z</dcterms:modified>
  <cp:category/>
  <cp:version/>
  <cp:contentType/>
  <cp:contentStatus/>
</cp:coreProperties>
</file>